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30" activeTab="1"/>
  </bookViews>
  <sheets>
    <sheet name="Balans" sheetId="1" r:id="rId1"/>
    <sheet name="Baten en lasten" sheetId="4" r:id="rId2"/>
    <sheet name="Blad2" sheetId="2" r:id="rId3"/>
    <sheet name="Blad3" sheetId="3" r:id="rId4"/>
  </sheets>
  <calcPr calcId="162913"/>
</workbook>
</file>

<file path=xl/calcChain.xml><?xml version="1.0" encoding="utf-8"?>
<calcChain xmlns="http://schemas.openxmlformats.org/spreadsheetml/2006/main">
  <c r="F13" i="4" l="1"/>
  <c r="H13" i="4"/>
  <c r="F21" i="4"/>
  <c r="F22" i="4" s="1"/>
  <c r="H21" i="4"/>
  <c r="H22" i="4" s="1"/>
  <c r="D36" i="1"/>
  <c r="C35" i="1"/>
  <c r="C33" i="1"/>
  <c r="C36" i="1" s="1"/>
  <c r="D37" i="1" s="1"/>
  <c r="D29" i="1"/>
  <c r="C29" i="1"/>
  <c r="D24" i="1"/>
  <c r="C24" i="1"/>
  <c r="J15" i="1"/>
  <c r="I15" i="1"/>
  <c r="D15" i="1"/>
  <c r="C15" i="1"/>
  <c r="I12" i="1"/>
  <c r="I7" i="1"/>
</calcChain>
</file>

<file path=xl/sharedStrings.xml><?xml version="1.0" encoding="utf-8"?>
<sst xmlns="http://schemas.openxmlformats.org/spreadsheetml/2006/main" count="55" uniqueCount="43">
  <si>
    <t>Stichting Augustinianum Sorong</t>
  </si>
  <si>
    <t>Balans 31 december 2016</t>
  </si>
  <si>
    <t>activa</t>
  </si>
  <si>
    <t>passiva</t>
  </si>
  <si>
    <t>Liquide middelen</t>
  </si>
  <si>
    <t>eigen vermogen</t>
  </si>
  <si>
    <t>overlopende activa</t>
  </si>
  <si>
    <t>overlopende passiva</t>
  </si>
  <si>
    <t>- rente</t>
  </si>
  <si>
    <t>- bankkosten</t>
  </si>
  <si>
    <t>- adm.kosten</t>
  </si>
  <si>
    <t>totaal</t>
  </si>
  <si>
    <t>Toelichting balans 31 december 2016</t>
  </si>
  <si>
    <t>liquide middelen:</t>
  </si>
  <si>
    <t>Bank:</t>
  </si>
  <si>
    <t xml:space="preserve">ASN </t>
  </si>
  <si>
    <t>Rabo 295</t>
  </si>
  <si>
    <t>Rabo 040</t>
  </si>
  <si>
    <t>rente over 2016:</t>
  </si>
  <si>
    <t>ASN</t>
  </si>
  <si>
    <t>eigen vermogen:</t>
  </si>
  <si>
    <t>beginsaldo 1-1-2016</t>
  </si>
  <si>
    <t>rente voorgaand jaar</t>
  </si>
  <si>
    <t>resultaat 2016</t>
  </si>
  <si>
    <t>eindsaldo 31-12-2016</t>
  </si>
  <si>
    <t>Vastgesteld op 20 februari 2017</t>
  </si>
  <si>
    <t>Was getekend: het bestuur</t>
  </si>
  <si>
    <t>Indonesië over te maken.</t>
  </si>
  <si>
    <t>verband met het voornemen het vermogen te matigen, in 2016 een extra groot bedrag naar</t>
  </si>
  <si>
    <t xml:space="preserve">Opmerking: het bestuur heeft besloten in verband met een eenmalige grote donatie en in </t>
  </si>
  <si>
    <t>positief / negatief saldo</t>
  </si>
  <si>
    <t>overmaking Indonesië</t>
  </si>
  <si>
    <t>diversen</t>
  </si>
  <si>
    <t>drukwerk, porto en adm.kosten</t>
  </si>
  <si>
    <t>bankkosten</t>
  </si>
  <si>
    <t>uitgaven</t>
  </si>
  <si>
    <t xml:space="preserve">buitengewone baten </t>
  </si>
  <si>
    <t>rente</t>
  </si>
  <si>
    <t>rente in 2015 bijgeschreven</t>
  </si>
  <si>
    <t>lijfrentes</t>
  </si>
  <si>
    <t>donaties</t>
  </si>
  <si>
    <t>ontvangsten</t>
  </si>
  <si>
    <t>staat van baten en lasten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</si>
</sst>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-* #,##0.00_-;_-* #,##0.00\-;_-* &quot;-&quot;??_-;_-@"/>
  </numFmts>
  <fonts count="13" x14ac:knownFonts="1">
    <font>
      <sz val="10"/>
      <color rgb="FF000000"/>
      <name val="Arial"/>
    </font>
    <font>
      <b/>
      <u/>
      <sz val="10"/>
      <name val="Arial"/>
    </font>
    <font>
      <u/>
      <sz val="10"/>
      <name val="Arial"/>
    </font>
    <font>
      <sz val="10"/>
      <name val="Arial"/>
    </font>
    <font>
      <b/>
      <sz val="10"/>
      <name val="Arial"/>
    </font>
    <font>
      <sz val="10"/>
      <color rgb="FFFFFFFF"/>
      <name val="Arial"/>
    </font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2" fillId="0" borderId="0"/>
  </cellStyleXfs>
  <cellXfs count="4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164" fontId="3" fillId="0" borderId="0" xfId="0" applyNumberFormat="1" applyFont="1" applyAlignment="1"/>
    <xf numFmtId="4" fontId="3" fillId="0" borderId="0" xfId="0" applyNumberFormat="1" applyFont="1" applyAlignment="1"/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/>
    <xf numFmtId="4" fontId="3" fillId="0" borderId="1" xfId="0" applyNumberFormat="1" applyFont="1" applyBorder="1" applyAlignment="1"/>
    <xf numFmtId="4" fontId="4" fillId="0" borderId="0" xfId="0" applyNumberFormat="1" applyFont="1" applyAlignment="1"/>
    <xf numFmtId="4" fontId="5" fillId="0" borderId="0" xfId="0" applyNumberFormat="1" applyFont="1" applyAlignment="1"/>
    <xf numFmtId="0" fontId="4" fillId="0" borderId="0" xfId="0" applyFont="1" applyAlignment="1"/>
    <xf numFmtId="0" fontId="7" fillId="0" borderId="0" xfId="0" applyFont="1"/>
    <xf numFmtId="0" fontId="8" fillId="0" borderId="0" xfId="0" applyFont="1"/>
    <xf numFmtId="49" fontId="7" fillId="0" borderId="0" xfId="0" applyNumberFormat="1" applyFont="1"/>
    <xf numFmtId="43" fontId="7" fillId="0" borderId="0" xfId="1" applyFont="1"/>
    <xf numFmtId="4" fontId="7" fillId="0" borderId="0" xfId="0" applyNumberFormat="1" applyFont="1" applyAlignment="1">
      <alignment horizontal="right"/>
    </xf>
    <xf numFmtId="4" fontId="7" fillId="0" borderId="0" xfId="1" applyNumberFormat="1" applyFont="1" applyAlignment="1">
      <alignment horizontal="right"/>
    </xf>
    <xf numFmtId="4" fontId="7" fillId="0" borderId="2" xfId="1" applyNumberFormat="1" applyFont="1" applyBorder="1" applyAlignment="1">
      <alignment horizontal="right"/>
    </xf>
    <xf numFmtId="4" fontId="7" fillId="0" borderId="2" xfId="1" applyNumberFormat="1" applyFont="1" applyBorder="1"/>
    <xf numFmtId="43" fontId="7" fillId="0" borderId="0" xfId="1" applyFont="1" applyBorder="1"/>
    <xf numFmtId="43" fontId="7" fillId="0" borderId="2" xfId="1" applyFont="1" applyBorder="1"/>
    <xf numFmtId="4" fontId="7" fillId="0" borderId="0" xfId="1" applyNumberFormat="1" applyFont="1"/>
    <xf numFmtId="0" fontId="9" fillId="0" borderId="0" xfId="0" applyFont="1"/>
    <xf numFmtId="43" fontId="10" fillId="0" borderId="0" xfId="1" applyFont="1"/>
    <xf numFmtId="0" fontId="9" fillId="0" borderId="0" xfId="0" applyFont="1" applyAlignment="1">
      <alignment horizontal="right"/>
    </xf>
    <xf numFmtId="0" fontId="11" fillId="0" borderId="0" xfId="0" applyFont="1" applyBorder="1"/>
    <xf numFmtId="0" fontId="7" fillId="0" borderId="0" xfId="0" applyFont="1" applyBorder="1"/>
    <xf numFmtId="0" fontId="12" fillId="0" borderId="0" xfId="2" applyFont="1" applyAlignment="1"/>
    <xf numFmtId="0" fontId="7" fillId="0" borderId="0" xfId="2" applyFont="1" applyAlignment="1"/>
    <xf numFmtId="0" fontId="8" fillId="0" borderId="0" xfId="2" applyFont="1" applyAlignment="1"/>
    <xf numFmtId="49" fontId="7" fillId="0" borderId="0" xfId="2" applyNumberFormat="1" applyFont="1" applyAlignment="1"/>
    <xf numFmtId="164" fontId="7" fillId="0" borderId="0" xfId="2" applyNumberFormat="1" applyFont="1" applyAlignment="1"/>
    <xf numFmtId="4" fontId="7" fillId="0" borderId="0" xfId="2" applyNumberFormat="1" applyFont="1" applyAlignment="1">
      <alignment horizontal="right"/>
    </xf>
    <xf numFmtId="4" fontId="7" fillId="0" borderId="1" xfId="2" applyNumberFormat="1" applyFont="1" applyBorder="1" applyAlignment="1">
      <alignment horizontal="right"/>
    </xf>
    <xf numFmtId="4" fontId="7" fillId="0" borderId="1" xfId="2" applyNumberFormat="1" applyFont="1" applyBorder="1" applyAlignment="1"/>
    <xf numFmtId="164" fontId="7" fillId="0" borderId="1" xfId="2" applyNumberFormat="1" applyFont="1" applyBorder="1" applyAlignment="1"/>
    <xf numFmtId="4" fontId="7" fillId="0" borderId="0" xfId="2" applyNumberFormat="1" applyFont="1" applyAlignment="1"/>
    <xf numFmtId="0" fontId="9" fillId="0" borderId="0" xfId="2" applyFont="1" applyAlignment="1">
      <alignment horizontal="right"/>
    </xf>
    <xf numFmtId="0" fontId="9" fillId="0" borderId="0" xfId="2" applyFont="1" applyAlignment="1"/>
    <xf numFmtId="164" fontId="11" fillId="0" borderId="0" xfId="2" applyNumberFormat="1" applyFont="1" applyAlignment="1"/>
    <xf numFmtId="0" fontId="11" fillId="0" borderId="0" xfId="2" applyFont="1" applyAlignment="1"/>
  </cellXfs>
  <cellStyles count="3">
    <cellStyle name="Komma" xfId="1" builtinId="3"/>
    <cellStyle name="Standaard" xfId="0" builtinId="0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4.42578125" defaultRowHeight="15" customHeight="1" x14ac:dyDescent="0.2"/>
  <cols>
    <col min="1" max="1" width="8" customWidth="1"/>
    <col min="2" max="2" width="23.28515625" customWidth="1"/>
    <col min="3" max="3" width="16" customWidth="1"/>
    <col min="4" max="4" width="15.140625" customWidth="1"/>
    <col min="5" max="5" width="3.28515625" customWidth="1"/>
    <col min="6" max="6" width="8" customWidth="1"/>
    <col min="7" max="8" width="7.7109375" customWidth="1"/>
    <col min="9" max="10" width="11.28515625" customWidth="1"/>
    <col min="11" max="26" width="8" customWidth="1"/>
  </cols>
  <sheetData>
    <row r="1" spans="1:10" ht="12.75" customHeight="1" x14ac:dyDescent="0.2">
      <c r="A1" s="1" t="s">
        <v>0</v>
      </c>
    </row>
    <row r="2" spans="1:10" ht="12.75" customHeight="1" x14ac:dyDescent="0.2"/>
    <row r="3" spans="1:10" ht="12.75" customHeight="1" x14ac:dyDescent="0.2">
      <c r="A3" s="2" t="s">
        <v>1</v>
      </c>
      <c r="C3" s="2">
        <v>2016</v>
      </c>
      <c r="D3" s="2">
        <v>2015</v>
      </c>
      <c r="I3" s="2">
        <v>2016</v>
      </c>
      <c r="J3" s="2">
        <v>2015</v>
      </c>
    </row>
    <row r="4" spans="1:10" ht="12.75" customHeight="1" x14ac:dyDescent="0.2"/>
    <row r="5" spans="1:10" ht="12.75" customHeight="1" x14ac:dyDescent="0.2">
      <c r="A5" s="1" t="s">
        <v>2</v>
      </c>
      <c r="D5" s="3"/>
      <c r="E5" s="4"/>
      <c r="F5" s="1" t="s">
        <v>3</v>
      </c>
      <c r="G5" s="4"/>
      <c r="H5" s="4"/>
      <c r="I5" s="4"/>
      <c r="J5" s="3"/>
    </row>
    <row r="6" spans="1:10" ht="12.75" customHeight="1" x14ac:dyDescent="0.2">
      <c r="A6" s="1"/>
      <c r="F6" s="1"/>
      <c r="J6" s="5"/>
    </row>
    <row r="7" spans="1:10" ht="12.75" customHeight="1" x14ac:dyDescent="0.2">
      <c r="A7" s="4" t="s">
        <v>4</v>
      </c>
      <c r="C7" s="6">
        <v>256460.19</v>
      </c>
      <c r="D7" s="6">
        <v>268483.90000000002</v>
      </c>
      <c r="E7" s="6"/>
      <c r="F7" s="6" t="s">
        <v>5</v>
      </c>
      <c r="G7" s="6"/>
      <c r="H7" s="6"/>
      <c r="I7" s="6">
        <f>SUM(I15-I12)</f>
        <v>257811.9</v>
      </c>
      <c r="J7" s="7">
        <v>270796.99</v>
      </c>
    </row>
    <row r="8" spans="1:10" ht="12.75" customHeight="1" x14ac:dyDescent="0.2">
      <c r="C8" s="6"/>
      <c r="D8" s="6"/>
      <c r="E8" s="6"/>
      <c r="F8" s="6"/>
      <c r="G8" s="6"/>
      <c r="H8" s="6"/>
      <c r="I8" s="6"/>
      <c r="J8" s="6"/>
    </row>
    <row r="9" spans="1:10" ht="12.75" customHeight="1" x14ac:dyDescent="0.2">
      <c r="A9" t="s">
        <v>6</v>
      </c>
      <c r="C9" s="6"/>
      <c r="D9" s="6"/>
      <c r="E9" s="6"/>
      <c r="F9" s="6" t="s">
        <v>7</v>
      </c>
      <c r="G9" s="6"/>
      <c r="H9" s="6"/>
      <c r="I9" s="6"/>
      <c r="J9" s="6"/>
    </row>
    <row r="10" spans="1:10" ht="12.75" customHeight="1" x14ac:dyDescent="0.2">
      <c r="A10" s="8" t="s">
        <v>8</v>
      </c>
      <c r="C10" s="6">
        <v>1387.36</v>
      </c>
      <c r="D10" s="6">
        <v>2512.92</v>
      </c>
      <c r="E10" s="6"/>
      <c r="F10" s="6" t="s">
        <v>9</v>
      </c>
      <c r="G10" s="6"/>
      <c r="H10" s="6">
        <v>35.65</v>
      </c>
      <c r="I10" s="6"/>
      <c r="J10" s="6"/>
    </row>
    <row r="11" spans="1:10" ht="12.75" customHeight="1" x14ac:dyDescent="0.2">
      <c r="A11" s="4"/>
      <c r="C11" s="6"/>
      <c r="D11" s="6"/>
      <c r="E11" s="6"/>
      <c r="F11" s="6" t="s">
        <v>10</v>
      </c>
      <c r="G11" s="6"/>
      <c r="H11" s="9">
        <v>0</v>
      </c>
      <c r="I11" s="6"/>
      <c r="J11" s="6"/>
    </row>
    <row r="12" spans="1:10" ht="12.75" customHeight="1" x14ac:dyDescent="0.2">
      <c r="C12" s="6"/>
      <c r="D12" s="6"/>
      <c r="E12" s="6"/>
      <c r="F12" s="6"/>
      <c r="G12" s="6"/>
      <c r="H12" s="6"/>
      <c r="I12" s="6">
        <f>SUM(H10+H11)</f>
        <v>35.65</v>
      </c>
      <c r="J12" s="6">
        <v>199.83</v>
      </c>
    </row>
    <row r="13" spans="1:10" ht="12.75" customHeight="1" x14ac:dyDescent="0.2">
      <c r="C13" s="9"/>
      <c r="D13" s="9"/>
      <c r="E13" s="6"/>
      <c r="F13" s="6"/>
      <c r="G13" s="6"/>
      <c r="H13" s="6"/>
      <c r="I13" s="9"/>
      <c r="J13" s="9"/>
    </row>
    <row r="14" spans="1:10" ht="12.75" customHeight="1" x14ac:dyDescent="0.2">
      <c r="C14" s="6"/>
      <c r="D14" s="6"/>
      <c r="E14" s="6"/>
      <c r="F14" s="6"/>
      <c r="G14" s="6"/>
      <c r="H14" s="6"/>
      <c r="I14" s="6"/>
      <c r="J14" s="6"/>
    </row>
    <row r="15" spans="1:10" ht="12.75" customHeight="1" x14ac:dyDescent="0.2">
      <c r="A15" t="s">
        <v>11</v>
      </c>
      <c r="C15" s="6">
        <f>SUM(C7:C11)</f>
        <v>257847.55</v>
      </c>
      <c r="D15" s="6">
        <f>SUM(D7:D10)</f>
        <v>270996.82</v>
      </c>
      <c r="E15" s="6"/>
      <c r="F15" s="6"/>
      <c r="G15" s="6"/>
      <c r="H15" s="6"/>
      <c r="I15" s="6">
        <f>C15</f>
        <v>257847.55</v>
      </c>
      <c r="J15" s="6">
        <f>SUM(J7:J13)</f>
        <v>270996.82</v>
      </c>
    </row>
    <row r="16" spans="1:10" ht="12.75" customHeight="1" x14ac:dyDescent="0.2">
      <c r="C16" s="6"/>
      <c r="D16" s="6"/>
      <c r="E16" s="6"/>
      <c r="F16" s="6"/>
      <c r="G16" s="6"/>
      <c r="H16" s="6"/>
      <c r="I16" s="6"/>
      <c r="J16" s="6"/>
    </row>
    <row r="17" spans="1:10" ht="12.75" customHeight="1" x14ac:dyDescent="0.2">
      <c r="A17" s="1" t="s">
        <v>12</v>
      </c>
      <c r="C17" s="6"/>
      <c r="D17" s="6"/>
      <c r="E17" s="6"/>
      <c r="F17" s="6"/>
      <c r="G17" s="6"/>
      <c r="H17" s="6"/>
      <c r="I17" s="6"/>
      <c r="J17" s="6"/>
    </row>
    <row r="18" spans="1:10" ht="12.75" customHeight="1" x14ac:dyDescent="0.2">
      <c r="A18" s="1"/>
      <c r="C18" s="6"/>
      <c r="D18" s="6"/>
      <c r="E18" s="6"/>
      <c r="F18" s="6"/>
      <c r="G18" s="6"/>
      <c r="H18" s="6"/>
      <c r="I18" s="6"/>
      <c r="J18" s="6"/>
    </row>
    <row r="19" spans="1:10" ht="12.75" customHeight="1" x14ac:dyDescent="0.2">
      <c r="A19" s="2" t="s">
        <v>13</v>
      </c>
      <c r="C19" s="6"/>
      <c r="D19" s="6"/>
      <c r="E19" s="6"/>
      <c r="F19" s="6"/>
      <c r="G19" s="6"/>
      <c r="H19" s="6"/>
      <c r="I19" s="6"/>
      <c r="J19" s="6"/>
    </row>
    <row r="20" spans="1:10" ht="12.75" customHeight="1" x14ac:dyDescent="0.2">
      <c r="A20" s="4" t="s">
        <v>14</v>
      </c>
      <c r="C20" s="6"/>
      <c r="D20" s="6"/>
      <c r="E20" s="6"/>
      <c r="F20" s="6"/>
      <c r="G20" s="6"/>
      <c r="H20" s="6"/>
      <c r="I20" s="6"/>
      <c r="J20" s="6"/>
    </row>
    <row r="21" spans="1:10" ht="12.75" customHeight="1" x14ac:dyDescent="0.2">
      <c r="A21" t="s">
        <v>15</v>
      </c>
      <c r="C21" s="6">
        <v>252401.3</v>
      </c>
      <c r="D21" s="6">
        <v>265098.03999999998</v>
      </c>
      <c r="E21" s="6"/>
      <c r="F21" s="6"/>
      <c r="G21" s="6"/>
      <c r="H21" s="6"/>
      <c r="I21" s="6"/>
      <c r="J21" s="6"/>
    </row>
    <row r="22" spans="1:10" ht="12.75" customHeight="1" x14ac:dyDescent="0.2">
      <c r="A22" t="s">
        <v>16</v>
      </c>
      <c r="C22" s="6">
        <v>2013.21</v>
      </c>
      <c r="D22" s="6">
        <v>1349.84</v>
      </c>
      <c r="E22" s="6"/>
      <c r="F22" s="6"/>
      <c r="G22" s="6"/>
      <c r="H22" s="6"/>
      <c r="I22" s="6"/>
      <c r="J22" s="6"/>
    </row>
    <row r="23" spans="1:10" ht="12.75" customHeight="1" x14ac:dyDescent="0.2">
      <c r="A23" t="s">
        <v>17</v>
      </c>
      <c r="C23" s="9">
        <v>2045.68</v>
      </c>
      <c r="D23" s="9">
        <v>2036.02</v>
      </c>
      <c r="E23" s="6"/>
      <c r="F23" s="6"/>
      <c r="G23" s="6"/>
      <c r="H23" s="6"/>
      <c r="I23" s="6"/>
      <c r="J23" s="6"/>
    </row>
    <row r="24" spans="1:10" ht="12.75" customHeight="1" x14ac:dyDescent="0.2">
      <c r="C24" s="6">
        <f t="shared" ref="C24:D24" si="0">SUM(C21:C23)</f>
        <v>256460.18999999997</v>
      </c>
      <c r="D24" s="6">
        <f t="shared" si="0"/>
        <v>268483.90000000002</v>
      </c>
      <c r="E24" s="6"/>
      <c r="F24" s="6"/>
      <c r="G24" s="6"/>
      <c r="H24" s="6"/>
      <c r="I24" s="6"/>
      <c r="J24" s="6"/>
    </row>
    <row r="25" spans="1:10" ht="12.75" customHeight="1" x14ac:dyDescent="0.2">
      <c r="C25" s="6"/>
      <c r="D25" s="6"/>
      <c r="E25" s="6"/>
      <c r="F25" s="6"/>
      <c r="G25" s="6"/>
      <c r="H25" s="6"/>
      <c r="I25" s="6"/>
      <c r="J25" s="6"/>
    </row>
    <row r="26" spans="1:10" ht="12.75" customHeight="1" x14ac:dyDescent="0.2">
      <c r="A26" s="2" t="s">
        <v>18</v>
      </c>
      <c r="C26" s="6"/>
      <c r="D26" s="6"/>
      <c r="E26" s="6"/>
      <c r="F26" s="6"/>
      <c r="G26" s="6"/>
      <c r="H26" s="6"/>
      <c r="I26" s="6"/>
      <c r="J26" s="6"/>
    </row>
    <row r="27" spans="1:10" ht="12.75" customHeight="1" x14ac:dyDescent="0.2">
      <c r="A27" s="4" t="s">
        <v>19</v>
      </c>
      <c r="C27" s="6">
        <v>1383.72</v>
      </c>
      <c r="D27" s="6">
        <v>2503.2600000000002</v>
      </c>
      <c r="E27" s="6"/>
      <c r="F27" s="6"/>
      <c r="G27" s="6"/>
      <c r="H27" s="6"/>
      <c r="I27" s="6"/>
      <c r="J27" s="6"/>
    </row>
    <row r="28" spans="1:10" ht="12.75" customHeight="1" x14ac:dyDescent="0.2">
      <c r="A28" s="4" t="s">
        <v>17</v>
      </c>
      <c r="C28" s="9">
        <v>3.64</v>
      </c>
      <c r="D28" s="9">
        <v>9.66</v>
      </c>
      <c r="E28" s="6"/>
      <c r="F28" s="6"/>
      <c r="G28" s="6"/>
      <c r="H28" s="6"/>
      <c r="I28" s="6"/>
      <c r="J28" s="6"/>
    </row>
    <row r="29" spans="1:10" ht="12.75" customHeight="1" x14ac:dyDescent="0.2">
      <c r="A29" s="4" t="s">
        <v>11</v>
      </c>
      <c r="C29" s="6">
        <f t="shared" ref="C29:D29" si="1">SUM(C27+C28)</f>
        <v>1387.3600000000001</v>
      </c>
      <c r="D29" s="6">
        <f t="shared" si="1"/>
        <v>2512.92</v>
      </c>
      <c r="E29" s="6"/>
      <c r="F29" s="6"/>
      <c r="G29" s="6"/>
      <c r="H29" s="6"/>
      <c r="I29" s="6"/>
      <c r="J29" s="6"/>
    </row>
    <row r="30" spans="1:10" ht="12.75" customHeight="1" x14ac:dyDescent="0.2">
      <c r="A30" s="4"/>
      <c r="B30" s="5"/>
      <c r="C30" s="6"/>
      <c r="D30" s="6"/>
      <c r="E30" s="6"/>
      <c r="F30" s="6"/>
      <c r="G30" s="6"/>
      <c r="H30" s="6"/>
      <c r="I30" s="6"/>
      <c r="J30" s="6"/>
    </row>
    <row r="31" spans="1:10" ht="12.75" customHeight="1" x14ac:dyDescent="0.2">
      <c r="A31" s="4"/>
      <c r="B31" s="5"/>
      <c r="C31" s="6"/>
      <c r="D31" s="6"/>
      <c r="E31" s="6"/>
      <c r="F31" s="6"/>
      <c r="G31" s="6"/>
      <c r="H31" s="6"/>
      <c r="I31" s="6"/>
      <c r="J31" s="6"/>
    </row>
    <row r="32" spans="1:10" ht="12.75" customHeight="1" x14ac:dyDescent="0.2">
      <c r="A32" s="2" t="s">
        <v>20</v>
      </c>
      <c r="C32" s="6"/>
      <c r="D32" s="6"/>
      <c r="E32" s="6"/>
      <c r="F32" s="6"/>
      <c r="G32" s="6"/>
      <c r="H32" s="6"/>
      <c r="I32" s="6"/>
      <c r="J32" s="6"/>
    </row>
    <row r="33" spans="1:10" ht="12.75" customHeight="1" x14ac:dyDescent="0.2">
      <c r="A33" s="4" t="s">
        <v>21</v>
      </c>
      <c r="B33" s="4"/>
      <c r="C33" s="6">
        <f>+J7</f>
        <v>270796.99</v>
      </c>
      <c r="D33" s="6">
        <v>270558.67</v>
      </c>
      <c r="E33" s="6"/>
      <c r="F33" s="6"/>
      <c r="G33" s="6"/>
      <c r="H33" s="6"/>
      <c r="I33" s="6"/>
      <c r="J33" s="6"/>
    </row>
    <row r="34" spans="1:10" ht="12.75" customHeight="1" x14ac:dyDescent="0.2">
      <c r="A34" s="4" t="s">
        <v>22</v>
      </c>
      <c r="B34" s="4"/>
      <c r="C34" s="6"/>
      <c r="D34" s="6">
        <v>-3634.48</v>
      </c>
      <c r="E34" s="6"/>
      <c r="F34" s="6"/>
      <c r="G34" s="6"/>
      <c r="H34" s="6"/>
      <c r="I34" s="6"/>
      <c r="J34" s="6"/>
    </row>
    <row r="35" spans="1:10" ht="12.75" customHeight="1" x14ac:dyDescent="0.2">
      <c r="A35" s="4" t="s">
        <v>23</v>
      </c>
      <c r="B35" s="4"/>
      <c r="C35" s="9">
        <f>-10472.17-2512.92</f>
        <v>-12985.09</v>
      </c>
      <c r="D35" s="9">
        <v>3872.800000000007</v>
      </c>
      <c r="E35" s="6"/>
      <c r="F35" s="6"/>
      <c r="G35" s="6"/>
      <c r="H35" s="6"/>
      <c r="I35" s="6"/>
      <c r="J35" s="6"/>
    </row>
    <row r="36" spans="1:10" ht="12.75" customHeight="1" x14ac:dyDescent="0.2">
      <c r="A36" s="4" t="s">
        <v>24</v>
      </c>
      <c r="B36" s="4"/>
      <c r="C36" s="10">
        <f t="shared" ref="C36:D36" si="2">SUM(C33:C35)</f>
        <v>257811.9</v>
      </c>
      <c r="D36" s="10">
        <f t="shared" si="2"/>
        <v>270796.99</v>
      </c>
      <c r="E36" s="6"/>
      <c r="F36" s="6"/>
      <c r="G36" s="6"/>
      <c r="H36" s="6"/>
      <c r="I36" s="6"/>
      <c r="J36" s="6"/>
    </row>
    <row r="37" spans="1:10" ht="12.75" customHeight="1" x14ac:dyDescent="0.2">
      <c r="C37" s="6"/>
      <c r="D37" s="11">
        <f>+C36-I7</f>
        <v>0</v>
      </c>
      <c r="E37" s="6"/>
      <c r="F37" s="6"/>
      <c r="G37" s="6"/>
      <c r="H37" s="6"/>
      <c r="I37" s="6"/>
      <c r="J37" s="6"/>
    </row>
    <row r="38" spans="1:10" ht="12.75" customHeight="1" x14ac:dyDescent="0.2"/>
    <row r="39" spans="1:10" ht="12.75" customHeight="1" x14ac:dyDescent="0.2">
      <c r="A39" s="12" t="s">
        <v>25</v>
      </c>
      <c r="B39" s="12"/>
      <c r="C39" s="12"/>
      <c r="D39" s="12"/>
    </row>
    <row r="40" spans="1:10" ht="12.75" customHeight="1" x14ac:dyDescent="0.2">
      <c r="A40" s="12" t="s">
        <v>26</v>
      </c>
      <c r="B40" s="12"/>
      <c r="C40" s="12"/>
      <c r="D40" s="12"/>
    </row>
    <row r="41" spans="1:10" ht="12.75" customHeight="1" x14ac:dyDescent="0.2">
      <c r="A41" s="12"/>
    </row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6" workbookViewId="0">
      <selection activeCell="E28" sqref="E28"/>
    </sheetView>
  </sheetViews>
  <sheetFormatPr defaultColWidth="14.42578125" defaultRowHeight="15" customHeight="1" x14ac:dyDescent="0.2"/>
  <cols>
    <col min="1" max="1" width="14.42578125" style="29" customWidth="1"/>
    <col min="2" max="2" width="9.28515625" style="29" customWidth="1"/>
    <col min="3" max="3" width="5.7109375" style="29" customWidth="1"/>
    <col min="4" max="4" width="2.28515625" style="29" customWidth="1"/>
    <col min="5" max="5" width="12.140625" style="29" customWidth="1"/>
    <col min="6" max="6" width="12.7109375" style="29" customWidth="1"/>
    <col min="7" max="7" width="12.5703125" style="29" customWidth="1"/>
    <col min="8" max="8" width="12.28515625" style="29" customWidth="1"/>
    <col min="9" max="9" width="3.7109375" style="29" customWidth="1"/>
    <col min="10" max="10" width="10.28515625" style="29" customWidth="1"/>
    <col min="11" max="11" width="44.140625" style="29" customWidth="1"/>
    <col min="12" max="12" width="10.28515625" style="29" customWidth="1"/>
    <col min="13" max="13" width="15" style="29" customWidth="1"/>
    <col min="14" max="14" width="20.140625" style="29" customWidth="1"/>
    <col min="15" max="18" width="9.140625" style="29" customWidth="1"/>
    <col min="19" max="26" width="8" style="29" customWidth="1"/>
    <col min="27" max="16384" width="14.42578125" style="29"/>
  </cols>
  <sheetData>
    <row r="1" spans="1:26" ht="12.75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2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.75" customHeight="1" x14ac:dyDescent="0.2">
      <c r="A3" s="4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 customHeight="1" x14ac:dyDescent="0.2">
      <c r="A4" s="4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.75" customHeight="1" x14ac:dyDescent="0.2">
      <c r="A5" s="40" t="s">
        <v>42</v>
      </c>
      <c r="B5" s="40"/>
      <c r="C5" s="4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42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.75" customHeight="1" x14ac:dyDescent="0.2">
      <c r="A7" s="40" t="s">
        <v>41</v>
      </c>
      <c r="B7" s="30"/>
      <c r="C7" s="30"/>
      <c r="D7" s="30"/>
      <c r="E7" s="30"/>
      <c r="F7" s="30"/>
      <c r="G7" s="30"/>
      <c r="H7" s="30"/>
      <c r="I7" s="30"/>
      <c r="J7" s="33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.75" customHeight="1" x14ac:dyDescent="0.2">
      <c r="A8" s="30" t="s">
        <v>40</v>
      </c>
      <c r="B8" s="30"/>
      <c r="C8" s="30"/>
      <c r="D8" s="30"/>
      <c r="E8" s="33">
        <v>22210.13</v>
      </c>
      <c r="F8" s="33"/>
      <c r="G8" s="38">
        <v>15449.63</v>
      </c>
      <c r="H8" s="30"/>
      <c r="I8" s="30"/>
      <c r="J8" s="3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 x14ac:dyDescent="0.2">
      <c r="A9" s="30" t="s">
        <v>39</v>
      </c>
      <c r="B9" s="30"/>
      <c r="C9" s="30"/>
      <c r="D9" s="30"/>
      <c r="E9" s="33">
        <v>5465</v>
      </c>
      <c r="F9" s="33"/>
      <c r="G9" s="38">
        <v>4315</v>
      </c>
      <c r="H9" s="30"/>
      <c r="I9" s="30"/>
      <c r="J9" s="3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.75" customHeight="1" x14ac:dyDescent="0.2">
      <c r="A10" s="30" t="s">
        <v>38</v>
      </c>
      <c r="B10" s="30"/>
      <c r="C10" s="30"/>
      <c r="D10" s="30"/>
      <c r="E10" s="33"/>
      <c r="F10" s="33"/>
      <c r="G10" s="38">
        <v>3634.48</v>
      </c>
      <c r="H10" s="30"/>
      <c r="I10" s="30"/>
      <c r="J10" s="33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.75" customHeight="1" x14ac:dyDescent="0.2">
      <c r="A11" s="30" t="s">
        <v>37</v>
      </c>
      <c r="B11" s="30"/>
      <c r="C11" s="30"/>
      <c r="D11" s="30"/>
      <c r="E11" s="33">
        <v>1387.36</v>
      </c>
      <c r="F11" s="33"/>
      <c r="G11" s="38">
        <v>2512.92</v>
      </c>
      <c r="H11" s="30"/>
      <c r="I11" s="30"/>
      <c r="J11" s="3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.75" customHeight="1" x14ac:dyDescent="0.2">
      <c r="A12" s="30" t="s">
        <v>36</v>
      </c>
      <c r="B12" s="30"/>
      <c r="C12" s="30"/>
      <c r="D12" s="30"/>
      <c r="E12" s="37">
        <v>0</v>
      </c>
      <c r="F12" s="33"/>
      <c r="G12" s="36">
        <v>4032.49</v>
      </c>
      <c r="H12" s="30"/>
      <c r="I12" s="30"/>
      <c r="J12" s="3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x14ac:dyDescent="0.2">
      <c r="A13" s="30" t="s">
        <v>11</v>
      </c>
      <c r="B13" s="30"/>
      <c r="C13" s="30"/>
      <c r="D13" s="30"/>
      <c r="E13" s="38"/>
      <c r="F13" s="34">
        <f>SUM(E8:E12)</f>
        <v>29062.49</v>
      </c>
      <c r="G13" s="30"/>
      <c r="H13" s="34">
        <f>SUM(G8:G12)</f>
        <v>29944.519999999997</v>
      </c>
      <c r="I13" s="30"/>
      <c r="J13" s="4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2.75" customHeight="1" x14ac:dyDescent="0.2">
      <c r="A14" s="30"/>
      <c r="B14" s="30"/>
      <c r="C14" s="30"/>
      <c r="D14" s="30"/>
      <c r="E14" s="38"/>
      <c r="F14" s="33"/>
      <c r="G14" s="30"/>
      <c r="H14" s="30"/>
      <c r="I14" s="30"/>
      <c r="J14" s="3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 x14ac:dyDescent="0.2">
      <c r="A15" s="40" t="s">
        <v>35</v>
      </c>
      <c r="B15" s="30"/>
      <c r="C15" s="30"/>
      <c r="D15" s="30"/>
      <c r="E15" s="38"/>
      <c r="F15" s="33"/>
      <c r="G15" s="30"/>
      <c r="H15" s="30"/>
      <c r="I15" s="30"/>
      <c r="J15" s="33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.75" customHeight="1" x14ac:dyDescent="0.2">
      <c r="A16" s="30" t="s">
        <v>34</v>
      </c>
      <c r="B16" s="30"/>
      <c r="C16" s="30"/>
      <c r="D16" s="30"/>
      <c r="E16" s="33">
        <v>152.80000000000001</v>
      </c>
      <c r="F16" s="33"/>
      <c r="G16" s="38">
        <v>235.85</v>
      </c>
      <c r="H16" s="30"/>
      <c r="I16" s="30"/>
      <c r="J16" s="33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 x14ac:dyDescent="0.2">
      <c r="A17" s="30"/>
      <c r="B17" s="30"/>
      <c r="C17" s="30"/>
      <c r="D17" s="30"/>
      <c r="E17" s="39">
        <v>2016</v>
      </c>
      <c r="F17" s="30"/>
      <c r="G17" s="39">
        <v>2015</v>
      </c>
      <c r="H17" s="30"/>
      <c r="I17" s="30"/>
      <c r="J17" s="33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 x14ac:dyDescent="0.2">
      <c r="A18" s="30" t="s">
        <v>33</v>
      </c>
      <c r="B18" s="30"/>
      <c r="C18" s="30"/>
      <c r="D18" s="30"/>
      <c r="E18" s="33">
        <v>979.8</v>
      </c>
      <c r="F18" s="33"/>
      <c r="G18" s="38">
        <v>440.87</v>
      </c>
      <c r="H18" s="30"/>
      <c r="I18" s="30"/>
      <c r="J18" s="33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 x14ac:dyDescent="0.2">
      <c r="A19" s="30" t="s">
        <v>32</v>
      </c>
      <c r="B19" s="30"/>
      <c r="C19" s="30"/>
      <c r="D19" s="30"/>
      <c r="E19" s="33">
        <v>914.98</v>
      </c>
      <c r="F19" s="33"/>
      <c r="G19" s="38">
        <v>395</v>
      </c>
      <c r="H19" s="30"/>
      <c r="I19" s="30"/>
      <c r="J19" s="33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 x14ac:dyDescent="0.2">
      <c r="A20" s="30" t="s">
        <v>31</v>
      </c>
      <c r="B20" s="30"/>
      <c r="C20" s="30"/>
      <c r="D20" s="30"/>
      <c r="E20" s="37">
        <v>40000</v>
      </c>
      <c r="F20" s="33"/>
      <c r="G20" s="36">
        <v>25000</v>
      </c>
      <c r="H20" s="30"/>
      <c r="I20" s="30"/>
      <c r="J20" s="33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 x14ac:dyDescent="0.2">
      <c r="A21" s="30" t="s">
        <v>11</v>
      </c>
      <c r="B21" s="30"/>
      <c r="C21" s="30"/>
      <c r="D21" s="30"/>
      <c r="E21" s="33"/>
      <c r="F21" s="35">
        <f>SUM(E16:E20)</f>
        <v>44063.58</v>
      </c>
      <c r="G21" s="30"/>
      <c r="H21" s="35">
        <f>SUM(G16:G20)</f>
        <v>28086.720000000001</v>
      </c>
      <c r="I21" s="30"/>
      <c r="J21" s="33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 customHeight="1" x14ac:dyDescent="0.2">
      <c r="A22" s="30" t="s">
        <v>30</v>
      </c>
      <c r="B22" s="30"/>
      <c r="C22" s="30"/>
      <c r="D22" s="30"/>
      <c r="E22" s="33"/>
      <c r="F22" s="34">
        <f>SUM(F13-F21)</f>
        <v>-15001.09</v>
      </c>
      <c r="G22" s="30"/>
      <c r="H22" s="34">
        <f>SUM(H13-H21)</f>
        <v>1857.7999999999956</v>
      </c>
      <c r="I22" s="30"/>
      <c r="J22" s="33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 x14ac:dyDescent="0.2">
      <c r="A23" s="30"/>
      <c r="B23" s="30"/>
      <c r="C23" s="30"/>
      <c r="D23" s="30"/>
      <c r="E23" s="33"/>
      <c r="F23" s="33"/>
      <c r="G23" s="30"/>
      <c r="H23" s="30"/>
      <c r="I23" s="30"/>
      <c r="J23" s="33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 x14ac:dyDescent="0.2">
      <c r="A24" s="30"/>
      <c r="B24" s="30"/>
      <c r="C24" s="30"/>
      <c r="D24" s="30"/>
      <c r="E24" s="33"/>
      <c r="F24" s="33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 x14ac:dyDescent="0.2">
      <c r="A25" s="3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2.75" customHeight="1" x14ac:dyDescent="0.2">
      <c r="A26" s="32" t="s">
        <v>29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 x14ac:dyDescent="0.2">
      <c r="A27" s="32" t="s">
        <v>28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 x14ac:dyDescent="0.2">
      <c r="A28" s="32" t="s">
        <v>27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 x14ac:dyDescent="0.2">
      <c r="A30" s="31" t="s">
        <v>25</v>
      </c>
      <c r="B30" s="31"/>
      <c r="C30" s="31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 x14ac:dyDescent="0.2">
      <c r="A31" s="31"/>
      <c r="B31" s="31"/>
      <c r="C31" s="3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 x14ac:dyDescent="0.2">
      <c r="A32" s="3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 x14ac:dyDescent="0.2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 x14ac:dyDescent="0.2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 x14ac:dyDescent="0.2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 x14ac:dyDescent="0.2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 x14ac:dyDescent="0.2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 x14ac:dyDescent="0.2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 x14ac:dyDescent="0.2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 x14ac:dyDescent="0.2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 x14ac:dyDescent="0.2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 x14ac:dyDescent="0.2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 x14ac:dyDescent="0.2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 x14ac:dyDescent="0.2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 x14ac:dyDescent="0.2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 x14ac:dyDescent="0.2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 x14ac:dyDescent="0.2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 x14ac:dyDescent="0.2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 x14ac:dyDescent="0.2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 x14ac:dyDescent="0.2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 x14ac:dyDescent="0.2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 x14ac:dyDescent="0.2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 x14ac:dyDescent="0.2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 x14ac:dyDescent="0.2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 x14ac:dyDescent="0.2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 x14ac:dyDescent="0.2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 x14ac:dyDescent="0.2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 x14ac:dyDescent="0.2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 x14ac:dyDescent="0.2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 x14ac:dyDescent="0.2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 x14ac:dyDescent="0.2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 x14ac:dyDescent="0.2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 x14ac:dyDescent="0.2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 x14ac:dyDescent="0.2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 x14ac:dyDescent="0.2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 x14ac:dyDescent="0.2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 x14ac:dyDescent="0.2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 x14ac:dyDescent="0.2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 x14ac:dyDescent="0.2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 x14ac:dyDescent="0.2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 x14ac:dyDescent="0.2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 x14ac:dyDescent="0.2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 x14ac:dyDescent="0.2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 x14ac:dyDescent="0.2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 x14ac:dyDescent="0.2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 x14ac:dyDescent="0.2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 x14ac:dyDescent="0.2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 x14ac:dyDescent="0.2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 x14ac:dyDescent="0.2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 x14ac:dyDescent="0.2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 x14ac:dyDescent="0.2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 x14ac:dyDescent="0.2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 x14ac:dyDescent="0.2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 x14ac:dyDescent="0.2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 x14ac:dyDescent="0.2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 x14ac:dyDescent="0.2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 x14ac:dyDescent="0.2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 x14ac:dyDescent="0.2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 x14ac:dyDescent="0.2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 x14ac:dyDescent="0.2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 x14ac:dyDescent="0.2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 x14ac:dyDescent="0.2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 x14ac:dyDescent="0.2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 x14ac:dyDescent="0.2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 x14ac:dyDescent="0.2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 x14ac:dyDescent="0.2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 x14ac:dyDescent="0.2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 x14ac:dyDescent="0.2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 x14ac:dyDescent="0.2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 x14ac:dyDescent="0.2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 x14ac:dyDescent="0.2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 x14ac:dyDescent="0.2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 x14ac:dyDescent="0.2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 x14ac:dyDescent="0.2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 x14ac:dyDescent="0.2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 x14ac:dyDescent="0.2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 x14ac:dyDescent="0.2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 x14ac:dyDescent="0.2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 x14ac:dyDescent="0.2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 x14ac:dyDescent="0.2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 x14ac:dyDescent="0.2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 x14ac:dyDescent="0.2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 x14ac:dyDescent="0.2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 x14ac:dyDescent="0.2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 x14ac:dyDescent="0.2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 x14ac:dyDescent="0.2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 x14ac:dyDescent="0.2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 x14ac:dyDescent="0.2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 x14ac:dyDescent="0.2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 x14ac:dyDescent="0.2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 x14ac:dyDescent="0.2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 x14ac:dyDescent="0.2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 x14ac:dyDescent="0.2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 x14ac:dyDescent="0.2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 x14ac:dyDescent="0.2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 x14ac:dyDescent="0.2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 x14ac:dyDescent="0.2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 x14ac:dyDescent="0.2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 x14ac:dyDescent="0.2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 x14ac:dyDescent="0.2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 x14ac:dyDescent="0.2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 x14ac:dyDescent="0.2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 x14ac:dyDescent="0.2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 x14ac:dyDescent="0.2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 x14ac:dyDescent="0.2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 x14ac:dyDescent="0.2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 x14ac:dyDescent="0.2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 x14ac:dyDescent="0.2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 x14ac:dyDescent="0.2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 x14ac:dyDescent="0.2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 x14ac:dyDescent="0.2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 x14ac:dyDescent="0.2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 x14ac:dyDescent="0.2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 x14ac:dyDescent="0.2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 x14ac:dyDescent="0.2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 x14ac:dyDescent="0.2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 x14ac:dyDescent="0.2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 x14ac:dyDescent="0.2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 x14ac:dyDescent="0.2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 x14ac:dyDescent="0.2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 x14ac:dyDescent="0.2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 x14ac:dyDescent="0.2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 x14ac:dyDescent="0.2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 x14ac:dyDescent="0.2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 x14ac:dyDescent="0.2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 x14ac:dyDescent="0.2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 x14ac:dyDescent="0.2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 x14ac:dyDescent="0.2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 x14ac:dyDescent="0.2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 x14ac:dyDescent="0.2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 x14ac:dyDescent="0.2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 x14ac:dyDescent="0.2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 x14ac:dyDescent="0.2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 x14ac:dyDescent="0.2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 x14ac:dyDescent="0.2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 x14ac:dyDescent="0.2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 x14ac:dyDescent="0.2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 x14ac:dyDescent="0.2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 x14ac:dyDescent="0.2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 x14ac:dyDescent="0.2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 x14ac:dyDescent="0.2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 x14ac:dyDescent="0.2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 x14ac:dyDescent="0.2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 x14ac:dyDescent="0.2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 x14ac:dyDescent="0.2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 x14ac:dyDescent="0.2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75" customHeight="1" x14ac:dyDescent="0.2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75" customHeight="1" x14ac:dyDescent="0.2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75" customHeight="1" x14ac:dyDescent="0.2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75" customHeight="1" x14ac:dyDescent="0.2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75" customHeight="1" x14ac:dyDescent="0.2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75" customHeight="1" x14ac:dyDescent="0.2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75" customHeight="1" x14ac:dyDescent="0.2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75" customHeight="1" x14ac:dyDescent="0.2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75" customHeight="1" x14ac:dyDescent="0.2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75" customHeight="1" x14ac:dyDescent="0.2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75" customHeight="1" x14ac:dyDescent="0.2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75" customHeight="1" x14ac:dyDescent="0.2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75" customHeight="1" x14ac:dyDescent="0.2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75" customHeight="1" x14ac:dyDescent="0.2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75" customHeight="1" x14ac:dyDescent="0.2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75" customHeight="1" x14ac:dyDescent="0.2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75" customHeight="1" x14ac:dyDescent="0.2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75" customHeight="1" x14ac:dyDescent="0.2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75" customHeight="1" x14ac:dyDescent="0.2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75" customHeight="1" x14ac:dyDescent="0.2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75" customHeight="1" x14ac:dyDescent="0.2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75" customHeight="1" x14ac:dyDescent="0.2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75" customHeight="1" x14ac:dyDescent="0.2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75" customHeight="1" x14ac:dyDescent="0.2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75" customHeight="1" x14ac:dyDescent="0.2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75" customHeight="1" x14ac:dyDescent="0.2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75" customHeight="1" x14ac:dyDescent="0.2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75" customHeight="1" x14ac:dyDescent="0.2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75" customHeight="1" x14ac:dyDescent="0.2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75" customHeight="1" x14ac:dyDescent="0.2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75" customHeight="1" x14ac:dyDescent="0.2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75" customHeight="1" x14ac:dyDescent="0.2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75" customHeight="1" x14ac:dyDescent="0.2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75" customHeight="1" x14ac:dyDescent="0.2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75" customHeight="1" x14ac:dyDescent="0.2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75" customHeight="1" x14ac:dyDescent="0.2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75" customHeight="1" x14ac:dyDescent="0.2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75" customHeight="1" x14ac:dyDescent="0.2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75" customHeight="1" x14ac:dyDescent="0.2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75" customHeight="1" x14ac:dyDescent="0.2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75" customHeight="1" x14ac:dyDescent="0.2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75" customHeight="1" x14ac:dyDescent="0.2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75" customHeight="1" x14ac:dyDescent="0.2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75" customHeight="1" x14ac:dyDescent="0.2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75" customHeight="1" x14ac:dyDescent="0.2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75" customHeight="1" x14ac:dyDescent="0.2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75" customHeight="1" x14ac:dyDescent="0.2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75" customHeight="1" x14ac:dyDescent="0.2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75" customHeight="1" x14ac:dyDescent="0.2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75" customHeight="1" x14ac:dyDescent="0.2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75" customHeight="1" x14ac:dyDescent="0.2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75" customHeight="1" x14ac:dyDescent="0.2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75" customHeight="1" x14ac:dyDescent="0.2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75" customHeight="1" x14ac:dyDescent="0.2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75" customHeight="1" x14ac:dyDescent="0.2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75" customHeight="1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75" customHeight="1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75" customHeight="1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75" customHeight="1" x14ac:dyDescent="0.2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75" customHeight="1" x14ac:dyDescent="0.2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75" customHeight="1" x14ac:dyDescent="0.2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75" customHeight="1" x14ac:dyDescent="0.2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75" customHeight="1" x14ac:dyDescent="0.2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75" customHeight="1" x14ac:dyDescent="0.2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75" customHeight="1" x14ac:dyDescent="0.2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75" customHeight="1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75" customHeight="1" x14ac:dyDescent="0.2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75" customHeight="1" x14ac:dyDescent="0.2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75" customHeight="1" x14ac:dyDescent="0.2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75" customHeight="1" x14ac:dyDescent="0.2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75" customHeight="1" x14ac:dyDescent="0.2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75" customHeight="1" x14ac:dyDescent="0.2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75" customHeight="1" x14ac:dyDescent="0.2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75" customHeight="1" x14ac:dyDescent="0.2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75" customHeight="1" x14ac:dyDescent="0.2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75" customHeight="1" x14ac:dyDescent="0.2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75" customHeight="1" x14ac:dyDescent="0.2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75" customHeight="1" x14ac:dyDescent="0.2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75" customHeight="1" x14ac:dyDescent="0.2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75" customHeight="1" x14ac:dyDescent="0.2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75" customHeight="1" x14ac:dyDescent="0.2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75" customHeight="1" x14ac:dyDescent="0.2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75" customHeight="1" x14ac:dyDescent="0.2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75" customHeight="1" x14ac:dyDescent="0.2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75" customHeight="1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75" customHeight="1" x14ac:dyDescent="0.2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75" customHeight="1" x14ac:dyDescent="0.2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75" customHeight="1" x14ac:dyDescent="0.2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75" customHeight="1" x14ac:dyDescent="0.2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75" customHeight="1" x14ac:dyDescent="0.2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75" customHeight="1" x14ac:dyDescent="0.2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75" customHeight="1" x14ac:dyDescent="0.2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75" customHeight="1" x14ac:dyDescent="0.2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75" customHeight="1" x14ac:dyDescent="0.2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75" customHeight="1" x14ac:dyDescent="0.2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75" customHeight="1" x14ac:dyDescent="0.2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75" customHeight="1" x14ac:dyDescent="0.2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75" customHeight="1" x14ac:dyDescent="0.2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75" customHeight="1" x14ac:dyDescent="0.2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75" customHeight="1" x14ac:dyDescent="0.2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75" customHeight="1" x14ac:dyDescent="0.2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75" customHeight="1" x14ac:dyDescent="0.2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75" customHeight="1" x14ac:dyDescent="0.2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75" customHeight="1" x14ac:dyDescent="0.2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75" customHeight="1" x14ac:dyDescent="0.2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75" customHeight="1" x14ac:dyDescent="0.2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75" customHeight="1" x14ac:dyDescent="0.2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 x14ac:dyDescent="0.2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 x14ac:dyDescent="0.2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 x14ac:dyDescent="0.2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 x14ac:dyDescent="0.2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 x14ac:dyDescent="0.2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 x14ac:dyDescent="0.2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 x14ac:dyDescent="0.2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 x14ac:dyDescent="0.2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 x14ac:dyDescent="0.2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 x14ac:dyDescent="0.2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 x14ac:dyDescent="0.2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 x14ac:dyDescent="0.2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 x14ac:dyDescent="0.2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 x14ac:dyDescent="0.2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 x14ac:dyDescent="0.2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 x14ac:dyDescent="0.2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 x14ac:dyDescent="0.2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 x14ac:dyDescent="0.2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 x14ac:dyDescent="0.2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 x14ac:dyDescent="0.2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 x14ac:dyDescent="0.2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 x14ac:dyDescent="0.2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 x14ac:dyDescent="0.2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 x14ac:dyDescent="0.2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 x14ac:dyDescent="0.2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 x14ac:dyDescent="0.2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 x14ac:dyDescent="0.2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 x14ac:dyDescent="0.2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 x14ac:dyDescent="0.2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 x14ac:dyDescent="0.2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 x14ac:dyDescent="0.2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 x14ac:dyDescent="0.2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 x14ac:dyDescent="0.2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 x14ac:dyDescent="0.2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 x14ac:dyDescent="0.2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 x14ac:dyDescent="0.2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 x14ac:dyDescent="0.2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 x14ac:dyDescent="0.2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 x14ac:dyDescent="0.2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 x14ac:dyDescent="0.2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 x14ac:dyDescent="0.2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 x14ac:dyDescent="0.2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 x14ac:dyDescent="0.2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 x14ac:dyDescent="0.2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 x14ac:dyDescent="0.2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 x14ac:dyDescent="0.2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 x14ac:dyDescent="0.2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 x14ac:dyDescent="0.2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 x14ac:dyDescent="0.2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 x14ac:dyDescent="0.2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 x14ac:dyDescent="0.2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 x14ac:dyDescent="0.2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 x14ac:dyDescent="0.2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 x14ac:dyDescent="0.2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 x14ac:dyDescent="0.2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 x14ac:dyDescent="0.2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 x14ac:dyDescent="0.2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 x14ac:dyDescent="0.2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 x14ac:dyDescent="0.2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 x14ac:dyDescent="0.2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 x14ac:dyDescent="0.2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 x14ac:dyDescent="0.2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 x14ac:dyDescent="0.2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 x14ac:dyDescent="0.2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 x14ac:dyDescent="0.2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 x14ac:dyDescent="0.2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 x14ac:dyDescent="0.2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 x14ac:dyDescent="0.2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 x14ac:dyDescent="0.2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 x14ac:dyDescent="0.2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 x14ac:dyDescent="0.2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 x14ac:dyDescent="0.2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 x14ac:dyDescent="0.2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 x14ac:dyDescent="0.2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 x14ac:dyDescent="0.2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 x14ac:dyDescent="0.2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 x14ac:dyDescent="0.2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 x14ac:dyDescent="0.2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 x14ac:dyDescent="0.2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 x14ac:dyDescent="0.2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 x14ac:dyDescent="0.2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 x14ac:dyDescent="0.2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 x14ac:dyDescent="0.2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 x14ac:dyDescent="0.2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 x14ac:dyDescent="0.2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 x14ac:dyDescent="0.2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 x14ac:dyDescent="0.2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 x14ac:dyDescent="0.2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 x14ac:dyDescent="0.2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 x14ac:dyDescent="0.2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 x14ac:dyDescent="0.2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 x14ac:dyDescent="0.2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 x14ac:dyDescent="0.2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 x14ac:dyDescent="0.2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 x14ac:dyDescent="0.2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 x14ac:dyDescent="0.2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 x14ac:dyDescent="0.2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 x14ac:dyDescent="0.2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 x14ac:dyDescent="0.2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 x14ac:dyDescent="0.2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 x14ac:dyDescent="0.2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 x14ac:dyDescent="0.2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 x14ac:dyDescent="0.2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 x14ac:dyDescent="0.2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 x14ac:dyDescent="0.2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 x14ac:dyDescent="0.2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 x14ac:dyDescent="0.2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 x14ac:dyDescent="0.2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 x14ac:dyDescent="0.2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 x14ac:dyDescent="0.2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 x14ac:dyDescent="0.2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 x14ac:dyDescent="0.2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 x14ac:dyDescent="0.2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 x14ac:dyDescent="0.2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 x14ac:dyDescent="0.2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 x14ac:dyDescent="0.2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 x14ac:dyDescent="0.2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 x14ac:dyDescent="0.2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 x14ac:dyDescent="0.2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 x14ac:dyDescent="0.2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 x14ac:dyDescent="0.2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 x14ac:dyDescent="0.2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 x14ac:dyDescent="0.2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 x14ac:dyDescent="0.2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 x14ac:dyDescent="0.2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 x14ac:dyDescent="0.2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 x14ac:dyDescent="0.2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 x14ac:dyDescent="0.2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 x14ac:dyDescent="0.2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 x14ac:dyDescent="0.2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 x14ac:dyDescent="0.2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 x14ac:dyDescent="0.2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 x14ac:dyDescent="0.2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 x14ac:dyDescent="0.2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 x14ac:dyDescent="0.2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 x14ac:dyDescent="0.2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 x14ac:dyDescent="0.2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 x14ac:dyDescent="0.2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 x14ac:dyDescent="0.2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 x14ac:dyDescent="0.2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 x14ac:dyDescent="0.2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 x14ac:dyDescent="0.2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 x14ac:dyDescent="0.2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 x14ac:dyDescent="0.2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 x14ac:dyDescent="0.2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 x14ac:dyDescent="0.2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 x14ac:dyDescent="0.2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 x14ac:dyDescent="0.2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 x14ac:dyDescent="0.2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 x14ac:dyDescent="0.2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 x14ac:dyDescent="0.2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 x14ac:dyDescent="0.2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 x14ac:dyDescent="0.2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 x14ac:dyDescent="0.2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 x14ac:dyDescent="0.2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 x14ac:dyDescent="0.2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 x14ac:dyDescent="0.2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 x14ac:dyDescent="0.2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 x14ac:dyDescent="0.2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 x14ac:dyDescent="0.2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 x14ac:dyDescent="0.2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 x14ac:dyDescent="0.2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 x14ac:dyDescent="0.2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 x14ac:dyDescent="0.2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 x14ac:dyDescent="0.2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 x14ac:dyDescent="0.2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 x14ac:dyDescent="0.2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 x14ac:dyDescent="0.2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 x14ac:dyDescent="0.2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 x14ac:dyDescent="0.2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 x14ac:dyDescent="0.2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 x14ac:dyDescent="0.2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 x14ac:dyDescent="0.2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 x14ac:dyDescent="0.2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 x14ac:dyDescent="0.2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 x14ac:dyDescent="0.2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 x14ac:dyDescent="0.2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 x14ac:dyDescent="0.2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 x14ac:dyDescent="0.2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 x14ac:dyDescent="0.2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 x14ac:dyDescent="0.2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 x14ac:dyDescent="0.2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 x14ac:dyDescent="0.2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 x14ac:dyDescent="0.2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 x14ac:dyDescent="0.2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 x14ac:dyDescent="0.2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 x14ac:dyDescent="0.2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 x14ac:dyDescent="0.2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 x14ac:dyDescent="0.2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 x14ac:dyDescent="0.2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 x14ac:dyDescent="0.2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 x14ac:dyDescent="0.2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 x14ac:dyDescent="0.2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 x14ac:dyDescent="0.2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 x14ac:dyDescent="0.2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 x14ac:dyDescent="0.2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 x14ac:dyDescent="0.2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 x14ac:dyDescent="0.2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 x14ac:dyDescent="0.2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 x14ac:dyDescent="0.2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 x14ac:dyDescent="0.2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 x14ac:dyDescent="0.2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 x14ac:dyDescent="0.2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 x14ac:dyDescent="0.2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 x14ac:dyDescent="0.2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 x14ac:dyDescent="0.2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 x14ac:dyDescent="0.2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 x14ac:dyDescent="0.2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 x14ac:dyDescent="0.2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 x14ac:dyDescent="0.2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 x14ac:dyDescent="0.2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 x14ac:dyDescent="0.2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 x14ac:dyDescent="0.2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 x14ac:dyDescent="0.2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 x14ac:dyDescent="0.2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 x14ac:dyDescent="0.2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 x14ac:dyDescent="0.2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 x14ac:dyDescent="0.2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 x14ac:dyDescent="0.2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 x14ac:dyDescent="0.2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 x14ac:dyDescent="0.2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 x14ac:dyDescent="0.2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 x14ac:dyDescent="0.2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 x14ac:dyDescent="0.2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 x14ac:dyDescent="0.2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 x14ac:dyDescent="0.2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 x14ac:dyDescent="0.2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 x14ac:dyDescent="0.2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 x14ac:dyDescent="0.2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 x14ac:dyDescent="0.2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 x14ac:dyDescent="0.2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 x14ac:dyDescent="0.2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 x14ac:dyDescent="0.2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 x14ac:dyDescent="0.2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 x14ac:dyDescent="0.2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 x14ac:dyDescent="0.2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 x14ac:dyDescent="0.2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 x14ac:dyDescent="0.2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 x14ac:dyDescent="0.2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 x14ac:dyDescent="0.2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 x14ac:dyDescent="0.2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 x14ac:dyDescent="0.2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 x14ac:dyDescent="0.2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 x14ac:dyDescent="0.2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 x14ac:dyDescent="0.2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 x14ac:dyDescent="0.2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 x14ac:dyDescent="0.2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 x14ac:dyDescent="0.2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 x14ac:dyDescent="0.2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 x14ac:dyDescent="0.2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 x14ac:dyDescent="0.2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 x14ac:dyDescent="0.2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 x14ac:dyDescent="0.2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 x14ac:dyDescent="0.2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 x14ac:dyDescent="0.2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 x14ac:dyDescent="0.2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 x14ac:dyDescent="0.2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 x14ac:dyDescent="0.2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 x14ac:dyDescent="0.2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 x14ac:dyDescent="0.2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 x14ac:dyDescent="0.2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 x14ac:dyDescent="0.2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 x14ac:dyDescent="0.2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 x14ac:dyDescent="0.2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 x14ac:dyDescent="0.2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 x14ac:dyDescent="0.2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 x14ac:dyDescent="0.2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 x14ac:dyDescent="0.2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 x14ac:dyDescent="0.2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 x14ac:dyDescent="0.2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 x14ac:dyDescent="0.2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 x14ac:dyDescent="0.2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 x14ac:dyDescent="0.2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 x14ac:dyDescent="0.2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 x14ac:dyDescent="0.2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 x14ac:dyDescent="0.2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 x14ac:dyDescent="0.2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 x14ac:dyDescent="0.2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 x14ac:dyDescent="0.2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 x14ac:dyDescent="0.2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 x14ac:dyDescent="0.2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 x14ac:dyDescent="0.2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 x14ac:dyDescent="0.2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 x14ac:dyDescent="0.2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 x14ac:dyDescent="0.2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 x14ac:dyDescent="0.2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 x14ac:dyDescent="0.2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 x14ac:dyDescent="0.2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 x14ac:dyDescent="0.2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 x14ac:dyDescent="0.2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 x14ac:dyDescent="0.2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 x14ac:dyDescent="0.2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 x14ac:dyDescent="0.2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 x14ac:dyDescent="0.2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 x14ac:dyDescent="0.2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 x14ac:dyDescent="0.2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 x14ac:dyDescent="0.2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 x14ac:dyDescent="0.2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 x14ac:dyDescent="0.2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 x14ac:dyDescent="0.2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 x14ac:dyDescent="0.2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 x14ac:dyDescent="0.2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 x14ac:dyDescent="0.2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 x14ac:dyDescent="0.2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 x14ac:dyDescent="0.2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 x14ac:dyDescent="0.2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 x14ac:dyDescent="0.2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 x14ac:dyDescent="0.2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 x14ac:dyDescent="0.2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 x14ac:dyDescent="0.2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 x14ac:dyDescent="0.2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 x14ac:dyDescent="0.2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 x14ac:dyDescent="0.2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 x14ac:dyDescent="0.2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 x14ac:dyDescent="0.2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 x14ac:dyDescent="0.2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 x14ac:dyDescent="0.2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 x14ac:dyDescent="0.2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 x14ac:dyDescent="0.2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 x14ac:dyDescent="0.2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 x14ac:dyDescent="0.2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 x14ac:dyDescent="0.2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 x14ac:dyDescent="0.2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 x14ac:dyDescent="0.2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 x14ac:dyDescent="0.2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 x14ac:dyDescent="0.2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 x14ac:dyDescent="0.2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 x14ac:dyDescent="0.2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 x14ac:dyDescent="0.2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 x14ac:dyDescent="0.2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 x14ac:dyDescent="0.2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 x14ac:dyDescent="0.2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 x14ac:dyDescent="0.2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 x14ac:dyDescent="0.2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 x14ac:dyDescent="0.2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 x14ac:dyDescent="0.2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 x14ac:dyDescent="0.2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 x14ac:dyDescent="0.2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 x14ac:dyDescent="0.2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 x14ac:dyDescent="0.2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 x14ac:dyDescent="0.2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 x14ac:dyDescent="0.2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 x14ac:dyDescent="0.2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 x14ac:dyDescent="0.2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 x14ac:dyDescent="0.2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 x14ac:dyDescent="0.2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 x14ac:dyDescent="0.2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 x14ac:dyDescent="0.2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 x14ac:dyDescent="0.2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 x14ac:dyDescent="0.2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 x14ac:dyDescent="0.2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 x14ac:dyDescent="0.2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 x14ac:dyDescent="0.2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 x14ac:dyDescent="0.2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 x14ac:dyDescent="0.2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 x14ac:dyDescent="0.2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 x14ac:dyDescent="0.2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 x14ac:dyDescent="0.2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 x14ac:dyDescent="0.2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 x14ac:dyDescent="0.2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 x14ac:dyDescent="0.2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 x14ac:dyDescent="0.2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 x14ac:dyDescent="0.2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 x14ac:dyDescent="0.2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 x14ac:dyDescent="0.2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 x14ac:dyDescent="0.2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 x14ac:dyDescent="0.2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 x14ac:dyDescent="0.2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 x14ac:dyDescent="0.2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 x14ac:dyDescent="0.2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 x14ac:dyDescent="0.2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 x14ac:dyDescent="0.2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 x14ac:dyDescent="0.2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 x14ac:dyDescent="0.2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 x14ac:dyDescent="0.2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 x14ac:dyDescent="0.2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 x14ac:dyDescent="0.2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 x14ac:dyDescent="0.2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 x14ac:dyDescent="0.2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 x14ac:dyDescent="0.2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 x14ac:dyDescent="0.2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 x14ac:dyDescent="0.2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 x14ac:dyDescent="0.2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 x14ac:dyDescent="0.2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 x14ac:dyDescent="0.2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 x14ac:dyDescent="0.2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 x14ac:dyDescent="0.2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 x14ac:dyDescent="0.2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 x14ac:dyDescent="0.2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 x14ac:dyDescent="0.2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 x14ac:dyDescent="0.2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 x14ac:dyDescent="0.2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 x14ac:dyDescent="0.2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 x14ac:dyDescent="0.2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 x14ac:dyDescent="0.2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 x14ac:dyDescent="0.2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 x14ac:dyDescent="0.2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 x14ac:dyDescent="0.2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 x14ac:dyDescent="0.2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 x14ac:dyDescent="0.2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 x14ac:dyDescent="0.2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 x14ac:dyDescent="0.2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 x14ac:dyDescent="0.2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 x14ac:dyDescent="0.2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 x14ac:dyDescent="0.2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 x14ac:dyDescent="0.2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 x14ac:dyDescent="0.2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 x14ac:dyDescent="0.2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 x14ac:dyDescent="0.2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 x14ac:dyDescent="0.2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 x14ac:dyDescent="0.2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 x14ac:dyDescent="0.2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 x14ac:dyDescent="0.2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 x14ac:dyDescent="0.2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 x14ac:dyDescent="0.2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 x14ac:dyDescent="0.2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 x14ac:dyDescent="0.2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 x14ac:dyDescent="0.2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 x14ac:dyDescent="0.2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 x14ac:dyDescent="0.2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 x14ac:dyDescent="0.2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 x14ac:dyDescent="0.2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 x14ac:dyDescent="0.2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 x14ac:dyDescent="0.2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 x14ac:dyDescent="0.2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 x14ac:dyDescent="0.2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 x14ac:dyDescent="0.2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 x14ac:dyDescent="0.2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 x14ac:dyDescent="0.2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 x14ac:dyDescent="0.2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 x14ac:dyDescent="0.2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 x14ac:dyDescent="0.2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 x14ac:dyDescent="0.2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 x14ac:dyDescent="0.2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 x14ac:dyDescent="0.2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 x14ac:dyDescent="0.2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 x14ac:dyDescent="0.2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 x14ac:dyDescent="0.2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 x14ac:dyDescent="0.2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 x14ac:dyDescent="0.2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 x14ac:dyDescent="0.2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 x14ac:dyDescent="0.2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 x14ac:dyDescent="0.2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 x14ac:dyDescent="0.2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 x14ac:dyDescent="0.2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 x14ac:dyDescent="0.2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 x14ac:dyDescent="0.2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 x14ac:dyDescent="0.2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 x14ac:dyDescent="0.2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 x14ac:dyDescent="0.2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 x14ac:dyDescent="0.2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 x14ac:dyDescent="0.2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 x14ac:dyDescent="0.2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 x14ac:dyDescent="0.2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 x14ac:dyDescent="0.2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 x14ac:dyDescent="0.2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 x14ac:dyDescent="0.2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 x14ac:dyDescent="0.2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 x14ac:dyDescent="0.2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 x14ac:dyDescent="0.2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 x14ac:dyDescent="0.2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 x14ac:dyDescent="0.2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 x14ac:dyDescent="0.2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 x14ac:dyDescent="0.2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 x14ac:dyDescent="0.2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 x14ac:dyDescent="0.2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 x14ac:dyDescent="0.2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 x14ac:dyDescent="0.2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 x14ac:dyDescent="0.2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 x14ac:dyDescent="0.2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 x14ac:dyDescent="0.2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 x14ac:dyDescent="0.2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 x14ac:dyDescent="0.2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 x14ac:dyDescent="0.2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 x14ac:dyDescent="0.2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 x14ac:dyDescent="0.2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 x14ac:dyDescent="0.2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 x14ac:dyDescent="0.2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 x14ac:dyDescent="0.2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 x14ac:dyDescent="0.2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 x14ac:dyDescent="0.2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 x14ac:dyDescent="0.2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 x14ac:dyDescent="0.2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 x14ac:dyDescent="0.2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 x14ac:dyDescent="0.2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 x14ac:dyDescent="0.2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 x14ac:dyDescent="0.2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 x14ac:dyDescent="0.2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 x14ac:dyDescent="0.2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 x14ac:dyDescent="0.2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 x14ac:dyDescent="0.2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 x14ac:dyDescent="0.2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 x14ac:dyDescent="0.2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 x14ac:dyDescent="0.2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 x14ac:dyDescent="0.2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 x14ac:dyDescent="0.2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 x14ac:dyDescent="0.2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 x14ac:dyDescent="0.2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 x14ac:dyDescent="0.2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 x14ac:dyDescent="0.2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 x14ac:dyDescent="0.2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 x14ac:dyDescent="0.2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 x14ac:dyDescent="0.2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 x14ac:dyDescent="0.2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 x14ac:dyDescent="0.2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 x14ac:dyDescent="0.2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 x14ac:dyDescent="0.2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 x14ac:dyDescent="0.2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 x14ac:dyDescent="0.2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 x14ac:dyDescent="0.2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 x14ac:dyDescent="0.2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 x14ac:dyDescent="0.2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 x14ac:dyDescent="0.2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 x14ac:dyDescent="0.2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 x14ac:dyDescent="0.2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 x14ac:dyDescent="0.2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 x14ac:dyDescent="0.2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 x14ac:dyDescent="0.2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 x14ac:dyDescent="0.2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 x14ac:dyDescent="0.2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 x14ac:dyDescent="0.2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 x14ac:dyDescent="0.2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 x14ac:dyDescent="0.2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 x14ac:dyDescent="0.2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 x14ac:dyDescent="0.2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 x14ac:dyDescent="0.2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 x14ac:dyDescent="0.2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 x14ac:dyDescent="0.2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 x14ac:dyDescent="0.2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 x14ac:dyDescent="0.2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 x14ac:dyDescent="0.2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 x14ac:dyDescent="0.2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 x14ac:dyDescent="0.2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 x14ac:dyDescent="0.2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 x14ac:dyDescent="0.2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 x14ac:dyDescent="0.2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 x14ac:dyDescent="0.2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 x14ac:dyDescent="0.2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 x14ac:dyDescent="0.2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 x14ac:dyDescent="0.2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 x14ac:dyDescent="0.2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 x14ac:dyDescent="0.2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 x14ac:dyDescent="0.2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 x14ac:dyDescent="0.2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 x14ac:dyDescent="0.2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 x14ac:dyDescent="0.2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 x14ac:dyDescent="0.2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 x14ac:dyDescent="0.2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 x14ac:dyDescent="0.2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 x14ac:dyDescent="0.2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 x14ac:dyDescent="0.2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 x14ac:dyDescent="0.2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 x14ac:dyDescent="0.2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 x14ac:dyDescent="0.2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 x14ac:dyDescent="0.2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 x14ac:dyDescent="0.2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 x14ac:dyDescent="0.2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 x14ac:dyDescent="0.2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 x14ac:dyDescent="0.2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 x14ac:dyDescent="0.2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 x14ac:dyDescent="0.2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 x14ac:dyDescent="0.2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 x14ac:dyDescent="0.2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 x14ac:dyDescent="0.2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 x14ac:dyDescent="0.2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 x14ac:dyDescent="0.2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 x14ac:dyDescent="0.2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 x14ac:dyDescent="0.2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 x14ac:dyDescent="0.2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 x14ac:dyDescent="0.2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 x14ac:dyDescent="0.2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 x14ac:dyDescent="0.2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 x14ac:dyDescent="0.2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 x14ac:dyDescent="0.2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 x14ac:dyDescent="0.2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 x14ac:dyDescent="0.2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 x14ac:dyDescent="0.2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 x14ac:dyDescent="0.2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 x14ac:dyDescent="0.2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 x14ac:dyDescent="0.2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 x14ac:dyDescent="0.2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 x14ac:dyDescent="0.2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 x14ac:dyDescent="0.2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 x14ac:dyDescent="0.2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 x14ac:dyDescent="0.2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 x14ac:dyDescent="0.2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 x14ac:dyDescent="0.2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 x14ac:dyDescent="0.2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 x14ac:dyDescent="0.2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 x14ac:dyDescent="0.2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 x14ac:dyDescent="0.2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 x14ac:dyDescent="0.2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 x14ac:dyDescent="0.2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 x14ac:dyDescent="0.2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 x14ac:dyDescent="0.2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 x14ac:dyDescent="0.2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 x14ac:dyDescent="0.2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 x14ac:dyDescent="0.2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 x14ac:dyDescent="0.2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 x14ac:dyDescent="0.2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 x14ac:dyDescent="0.2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 x14ac:dyDescent="0.2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 x14ac:dyDescent="0.2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 x14ac:dyDescent="0.2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 x14ac:dyDescent="0.2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 x14ac:dyDescent="0.2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 x14ac:dyDescent="0.2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 x14ac:dyDescent="0.2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 x14ac:dyDescent="0.2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 x14ac:dyDescent="0.2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 x14ac:dyDescent="0.2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 x14ac:dyDescent="0.2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 x14ac:dyDescent="0.2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 x14ac:dyDescent="0.2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 x14ac:dyDescent="0.2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 x14ac:dyDescent="0.2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 x14ac:dyDescent="0.2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 x14ac:dyDescent="0.2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 x14ac:dyDescent="0.2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 x14ac:dyDescent="0.2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 x14ac:dyDescent="0.2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 x14ac:dyDescent="0.2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 x14ac:dyDescent="0.2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 x14ac:dyDescent="0.2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 x14ac:dyDescent="0.2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 x14ac:dyDescent="0.2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 x14ac:dyDescent="0.2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 x14ac:dyDescent="0.2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 x14ac:dyDescent="0.2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 x14ac:dyDescent="0.2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 x14ac:dyDescent="0.2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 x14ac:dyDescent="0.2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 x14ac:dyDescent="0.2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 x14ac:dyDescent="0.2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 x14ac:dyDescent="0.2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 x14ac:dyDescent="0.2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 x14ac:dyDescent="0.2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 x14ac:dyDescent="0.2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 x14ac:dyDescent="0.2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 x14ac:dyDescent="0.2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 x14ac:dyDescent="0.2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 x14ac:dyDescent="0.2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 x14ac:dyDescent="0.2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 x14ac:dyDescent="0.2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 x14ac:dyDescent="0.2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 x14ac:dyDescent="0.2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 x14ac:dyDescent="0.2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 x14ac:dyDescent="0.2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 x14ac:dyDescent="0.2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 x14ac:dyDescent="0.2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 x14ac:dyDescent="0.2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 x14ac:dyDescent="0.2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 x14ac:dyDescent="0.2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 x14ac:dyDescent="0.2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 x14ac:dyDescent="0.2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 x14ac:dyDescent="0.2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 x14ac:dyDescent="0.2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 x14ac:dyDescent="0.2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 x14ac:dyDescent="0.2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 x14ac:dyDescent="0.2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 x14ac:dyDescent="0.2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 x14ac:dyDescent="0.2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 x14ac:dyDescent="0.2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zoomScaleNormal="100" workbookViewId="0">
      <selection activeCell="A7" sqref="A7:I23"/>
    </sheetView>
  </sheetViews>
  <sheetFormatPr defaultColWidth="14.42578125" defaultRowHeight="15" customHeight="1" x14ac:dyDescent="0.2"/>
  <cols>
    <col min="1" max="26" width="8" customWidth="1"/>
  </cols>
  <sheetData>
    <row r="1" spans="1:10" ht="12.75" customHeight="1" x14ac:dyDescent="0.2"/>
    <row r="2" spans="1:10" ht="12.75" customHeight="1" x14ac:dyDescent="0.2"/>
    <row r="3" spans="1:10" s="13" customFormat="1" ht="12.75" x14ac:dyDescent="0.2">
      <c r="A3" s="24" t="s">
        <v>0</v>
      </c>
    </row>
    <row r="4" spans="1:10" s="13" customFormat="1" ht="12.75" x14ac:dyDescent="0.2">
      <c r="A4" s="24"/>
    </row>
    <row r="5" spans="1:10" s="13" customFormat="1" ht="12.75" x14ac:dyDescent="0.2">
      <c r="A5" s="24" t="s">
        <v>42</v>
      </c>
      <c r="B5" s="24"/>
      <c r="C5" s="24"/>
    </row>
    <row r="6" spans="1:10" s="13" customFormat="1" ht="12.75" x14ac:dyDescent="0.2">
      <c r="A6" s="28"/>
      <c r="G6" s="28"/>
      <c r="H6" s="28"/>
      <c r="J6" s="27"/>
    </row>
    <row r="7" spans="1:10" s="13" customFormat="1" ht="12.75" x14ac:dyDescent="0.2">
      <c r="E7" s="26"/>
      <c r="G7" s="26"/>
      <c r="J7" s="16"/>
    </row>
    <row r="8" spans="1:10" s="13" customFormat="1" ht="12.75" x14ac:dyDescent="0.2">
      <c r="A8" s="24"/>
      <c r="J8" s="16"/>
    </row>
    <row r="9" spans="1:10" s="13" customFormat="1" ht="12.75" x14ac:dyDescent="0.2">
      <c r="E9" s="16"/>
      <c r="F9" s="16"/>
      <c r="G9" s="23"/>
      <c r="J9" s="16"/>
    </row>
    <row r="10" spans="1:10" s="13" customFormat="1" ht="12.75" x14ac:dyDescent="0.2">
      <c r="E10" s="16"/>
      <c r="F10" s="16"/>
      <c r="G10" s="23"/>
      <c r="J10" s="16"/>
    </row>
    <row r="11" spans="1:10" s="13" customFormat="1" ht="12.75" x14ac:dyDescent="0.2">
      <c r="E11" s="16"/>
      <c r="F11" s="16"/>
      <c r="G11" s="23"/>
      <c r="J11" s="16"/>
    </row>
    <row r="12" spans="1:10" s="13" customFormat="1" ht="12.75" x14ac:dyDescent="0.2">
      <c r="E12" s="16"/>
      <c r="F12" s="16"/>
      <c r="G12" s="23"/>
      <c r="J12" s="16"/>
    </row>
    <row r="13" spans="1:10" s="13" customFormat="1" ht="12.75" x14ac:dyDescent="0.2">
      <c r="E13" s="22"/>
      <c r="F13" s="16"/>
      <c r="G13" s="20"/>
      <c r="J13" s="21"/>
    </row>
    <row r="14" spans="1:10" s="13" customFormat="1" ht="12.75" customHeight="1" x14ac:dyDescent="0.35">
      <c r="E14" s="23"/>
      <c r="F14" s="18"/>
      <c r="H14" s="17"/>
      <c r="J14" s="25"/>
    </row>
    <row r="15" spans="1:10" s="13" customFormat="1" ht="12.75" x14ac:dyDescent="0.2">
      <c r="E15" s="23"/>
      <c r="F15" s="16"/>
      <c r="J15" s="16"/>
    </row>
    <row r="16" spans="1:10" s="13" customFormat="1" ht="12.75" x14ac:dyDescent="0.2">
      <c r="A16" s="24"/>
      <c r="E16" s="23"/>
      <c r="F16" s="16"/>
      <c r="J16" s="16"/>
    </row>
    <row r="17" spans="1:10" s="13" customFormat="1" ht="12.75" x14ac:dyDescent="0.2">
      <c r="E17" s="16"/>
      <c r="F17" s="16"/>
      <c r="G17" s="23"/>
      <c r="J17" s="16"/>
    </row>
    <row r="18" spans="1:10" s="13" customFormat="1" ht="12.75" x14ac:dyDescent="0.2">
      <c r="E18" s="16"/>
      <c r="F18" s="16"/>
      <c r="G18" s="23"/>
      <c r="J18" s="16"/>
    </row>
    <row r="19" spans="1:10" s="13" customFormat="1" ht="12.75" x14ac:dyDescent="0.2">
      <c r="E19" s="16"/>
      <c r="F19" s="16"/>
      <c r="G19" s="23"/>
      <c r="J19" s="16"/>
    </row>
    <row r="20" spans="1:10" s="13" customFormat="1" ht="12.75" x14ac:dyDescent="0.2">
      <c r="E20" s="22"/>
      <c r="F20" s="21"/>
      <c r="G20" s="20"/>
      <c r="J20" s="16"/>
    </row>
    <row r="21" spans="1:10" s="13" customFormat="1" ht="12.75" x14ac:dyDescent="0.2">
      <c r="E21" s="16"/>
      <c r="F21" s="19"/>
      <c r="H21" s="19"/>
      <c r="J21" s="16"/>
    </row>
    <row r="22" spans="1:10" s="13" customFormat="1" ht="12.75" x14ac:dyDescent="0.2">
      <c r="E22" s="16"/>
      <c r="F22" s="18"/>
      <c r="H22" s="17"/>
      <c r="J22" s="16"/>
    </row>
    <row r="23" spans="1:10" s="13" customFormat="1" ht="12.75" x14ac:dyDescent="0.2">
      <c r="E23" s="16"/>
      <c r="F23" s="16"/>
      <c r="J23" s="16"/>
    </row>
    <row r="24" spans="1:10" s="13" customFormat="1" ht="12.75" x14ac:dyDescent="0.2">
      <c r="E24" s="16"/>
      <c r="F24" s="16"/>
    </row>
    <row r="25" spans="1:10" s="13" customFormat="1" ht="12.75" x14ac:dyDescent="0.2">
      <c r="A25" s="15"/>
    </row>
    <row r="26" spans="1:10" s="13" customFormat="1" ht="12.75" x14ac:dyDescent="0.2">
      <c r="A26" s="15" t="s">
        <v>29</v>
      </c>
    </row>
    <row r="27" spans="1:10" s="13" customFormat="1" ht="12.75" x14ac:dyDescent="0.2">
      <c r="A27" s="15" t="s">
        <v>28</v>
      </c>
    </row>
    <row r="28" spans="1:10" s="13" customFormat="1" ht="12.75" x14ac:dyDescent="0.2">
      <c r="A28" s="15" t="s">
        <v>27</v>
      </c>
    </row>
    <row r="29" spans="1:10" s="13" customFormat="1" ht="12.75" x14ac:dyDescent="0.2"/>
    <row r="30" spans="1:10" s="13" customFormat="1" ht="12.75" x14ac:dyDescent="0.2">
      <c r="A30" s="14" t="s">
        <v>25</v>
      </c>
      <c r="B30" s="14"/>
      <c r="C30" s="14"/>
    </row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Balans</vt:lpstr>
      <vt:lpstr>Baten en lasten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pietj</dc:creator>
  <cp:lastModifiedBy>pietj</cp:lastModifiedBy>
  <dcterms:created xsi:type="dcterms:W3CDTF">2018-03-21T21:38:54Z</dcterms:created>
  <dcterms:modified xsi:type="dcterms:W3CDTF">2018-03-21T21:49:05Z</dcterms:modified>
</cp:coreProperties>
</file>